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X:\tis99\"/>
    </mc:Choice>
  </mc:AlternateContent>
  <xr:revisionPtr revIDLastSave="0" documentId="13_ncr:1_{A4D2A872-D949-4260-9A39-AA75A93069C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6" i="1" l="1"/>
  <c r="Q7" i="1"/>
  <c r="Q8" i="1"/>
  <c r="Q9" i="1"/>
  <c r="Q10" i="1"/>
  <c r="Q11" i="1"/>
  <c r="Q12" i="1"/>
  <c r="Q13" i="1"/>
  <c r="Q14" i="1"/>
  <c r="Q15" i="1"/>
  <c r="Q16" i="1"/>
  <c r="Q17" i="1"/>
  <c r="Q5" i="1"/>
  <c r="O18" i="1"/>
  <c r="P6" i="1" l="1"/>
  <c r="P7" i="1"/>
  <c r="P8" i="1"/>
  <c r="P9" i="1"/>
  <c r="P10" i="1"/>
  <c r="P11" i="1"/>
  <c r="P12" i="1"/>
  <c r="P13" i="1"/>
  <c r="P14" i="1"/>
  <c r="P15" i="1"/>
  <c r="P16" i="1"/>
  <c r="P17" i="1"/>
  <c r="P5" i="1"/>
  <c r="D39" i="1" l="1"/>
  <c r="N18" i="1"/>
  <c r="M18" i="1"/>
  <c r="L6" i="1"/>
  <c r="L7" i="1"/>
  <c r="L8" i="1"/>
  <c r="L9" i="1"/>
  <c r="L10" i="1"/>
  <c r="L11" i="1"/>
  <c r="L12" i="1"/>
  <c r="L13" i="1"/>
  <c r="L14" i="1"/>
  <c r="L15" i="1"/>
  <c r="L16" i="1"/>
  <c r="L17" i="1"/>
  <c r="L5" i="1"/>
  <c r="K18" i="1"/>
  <c r="J18" i="1"/>
  <c r="I18" i="1"/>
  <c r="L18" i="1" s="1"/>
  <c r="H6" i="1"/>
  <c r="H7" i="1"/>
  <c r="H8" i="1"/>
  <c r="H9" i="1"/>
  <c r="H10" i="1"/>
  <c r="H11" i="1"/>
  <c r="H12" i="1"/>
  <c r="H13" i="1"/>
  <c r="H14" i="1"/>
  <c r="H15" i="1"/>
  <c r="H16" i="1"/>
  <c r="H17" i="1"/>
  <c r="H5" i="1"/>
  <c r="G18" i="1"/>
  <c r="F18" i="1"/>
  <c r="P18" i="1" l="1"/>
  <c r="H18" i="1"/>
  <c r="D32" i="1"/>
  <c r="E18" i="1"/>
  <c r="D18" i="1"/>
  <c r="Q18" i="1" l="1"/>
</calcChain>
</file>

<file path=xl/sharedStrings.xml><?xml version="1.0" encoding="utf-8"?>
<sst xmlns="http://schemas.openxmlformats.org/spreadsheetml/2006/main" count="37" uniqueCount="36">
  <si>
    <t>NUME FURNIZOR</t>
  </si>
  <si>
    <t>Nr ctr</t>
  </si>
  <si>
    <t>ASOCIATIA SOCCORSO</t>
  </si>
  <si>
    <t>FUNDATIA UMANITARA "SF. MARIA"</t>
  </si>
  <si>
    <t>IMD MEDICAL COMPANY SRL</t>
  </si>
  <si>
    <t>ASOCIATIA H-MED</t>
  </si>
  <si>
    <t>ELLMEDSAN VOINESTI</t>
  </si>
  <si>
    <t>PROMPT MEDICAL CARE</t>
  </si>
  <si>
    <t>SC CIPROSYL MED SRL</t>
  </si>
  <si>
    <t>ASOCIATIA  "ANA-IULIA"</t>
  </si>
  <si>
    <t>PROVITA</t>
  </si>
  <si>
    <t xml:space="preserve">ELEN MEDICAL </t>
  </si>
  <si>
    <t xml:space="preserve">ASOCIATIA  REV. CLUB 22 CARROM </t>
  </si>
  <si>
    <t>SFC MEDICAL HOME SRL</t>
  </si>
  <si>
    <t>TOTAL</t>
  </si>
  <si>
    <t>NR  PCT</t>
  </si>
  <si>
    <t>CTR SEPT</t>
  </si>
  <si>
    <t>TRIM IV</t>
  </si>
  <si>
    <t>CTR MAI -DEC</t>
  </si>
  <si>
    <t>CTR MAI</t>
  </si>
  <si>
    <t>CTR IUNIE</t>
  </si>
  <si>
    <t>CTR IULIE</t>
  </si>
  <si>
    <t xml:space="preserve">nr pct </t>
  </si>
  <si>
    <t>val pct</t>
  </si>
  <si>
    <t>TRIM II</t>
  </si>
  <si>
    <t>CTR AUG</t>
  </si>
  <si>
    <t xml:space="preserve">CTR OCT </t>
  </si>
  <si>
    <t xml:space="preserve">CTR NOIEM </t>
  </si>
  <si>
    <t>CTR DEC</t>
  </si>
  <si>
    <t>buget/ mai ,iunie,iulie, aug,sept,oct,noiembrie 2022</t>
  </si>
  <si>
    <t>buget decembrie 2022</t>
  </si>
  <si>
    <t>nr pct</t>
  </si>
  <si>
    <t>CA MAI -DEC</t>
  </si>
  <si>
    <t>TRIM III</t>
  </si>
  <si>
    <t xml:space="preserve">SENIORMED- CONSULTATI SI TRATAMENT  SRL </t>
  </si>
  <si>
    <t>INGRIJIRI   MEDICALE   DOMICILIU      VALOARE   CONTRACT  MAI -  DECEMBRIE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</si>
</sst>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164" fontId="0" fillId="0" borderId="1" xfId="0" applyNumberFormat="1" applyBorder="1"/>
    <xf numFmtId="164" fontId="0" fillId="0" borderId="0" xfId="0" applyNumberFormat="1"/>
    <xf numFmtId="164" fontId="0" fillId="0" borderId="1" xfId="0" applyNumberFormat="1" applyBorder="1" applyAlignment="1">
      <alignment wrapText="1"/>
    </xf>
    <xf numFmtId="0" fontId="0" fillId="2" borderId="1" xfId="0" applyFill="1" applyBorder="1"/>
    <xf numFmtId="0" fontId="1" fillId="0" borderId="0" xfId="0" applyFont="1"/>
    <xf numFmtId="0" fontId="0" fillId="0" borderId="1" xfId="0" applyFill="1" applyBorder="1"/>
    <xf numFmtId="164" fontId="1" fillId="2" borderId="1" xfId="0" applyNumberFormat="1" applyFont="1" applyFill="1" applyBorder="1"/>
    <xf numFmtId="164" fontId="1" fillId="0" borderId="1" xfId="0" applyNumberFormat="1" applyFont="1" applyBorder="1"/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164" fontId="1" fillId="2" borderId="1" xfId="0" applyNumberFormat="1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R39"/>
  <sheetViews>
    <sheetView tabSelected="1" workbookViewId="0">
      <selection activeCell="C2" sqref="C2"/>
    </sheetView>
  </sheetViews>
  <sheetFormatPr defaultRowHeight="15" x14ac:dyDescent="0.25"/>
  <cols>
    <col min="1" max="1" width="4" customWidth="1"/>
    <col min="2" max="2" width="5.5703125" customWidth="1"/>
    <col min="3" max="3" width="24.140625" customWidth="1"/>
    <col min="4" max="4" width="10" customWidth="1"/>
    <col min="5" max="5" width="10.140625" bestFit="1" customWidth="1"/>
    <col min="6" max="6" width="9.85546875" customWidth="1"/>
    <col min="7" max="7" width="11" customWidth="1"/>
    <col min="8" max="8" width="11.28515625" customWidth="1"/>
    <col min="9" max="9" width="10" customWidth="1"/>
    <col min="10" max="10" width="10.28515625" customWidth="1"/>
    <col min="11" max="11" width="10" customWidth="1"/>
    <col min="12" max="12" width="10.7109375" customWidth="1"/>
    <col min="13" max="13" width="10" customWidth="1"/>
    <col min="14" max="14" width="11.28515625" bestFit="1" customWidth="1"/>
    <col min="15" max="15" width="9.140625" bestFit="1" customWidth="1"/>
    <col min="16" max="16" width="10.140625" customWidth="1"/>
    <col min="17" max="17" width="11.42578125" customWidth="1"/>
    <col min="18" max="18" width="10.140625" bestFit="1" customWidth="1"/>
  </cols>
  <sheetData>
    <row r="2" spans="2:18" x14ac:dyDescent="0.25">
      <c r="C2" s="8" t="s">
        <v>35</v>
      </c>
    </row>
    <row r="3" spans="2:18" x14ac:dyDescent="0.25">
      <c r="C3" s="3"/>
    </row>
    <row r="4" spans="2:18" ht="35.25" customHeight="1" x14ac:dyDescent="0.25">
      <c r="B4" s="1" t="s">
        <v>1</v>
      </c>
      <c r="C4" s="2" t="s">
        <v>0</v>
      </c>
      <c r="D4" s="4" t="s">
        <v>15</v>
      </c>
      <c r="E4" s="14" t="s">
        <v>18</v>
      </c>
      <c r="F4" s="4" t="s">
        <v>19</v>
      </c>
      <c r="G4" s="6" t="s">
        <v>20</v>
      </c>
      <c r="H4" s="11" t="s">
        <v>24</v>
      </c>
      <c r="I4" s="6" t="s">
        <v>21</v>
      </c>
      <c r="J4" s="7" t="s">
        <v>25</v>
      </c>
      <c r="K4" s="1" t="s">
        <v>16</v>
      </c>
      <c r="L4" s="12" t="s">
        <v>33</v>
      </c>
      <c r="M4" s="1" t="s">
        <v>26</v>
      </c>
      <c r="N4" s="1" t="s">
        <v>27</v>
      </c>
      <c r="O4" s="1" t="s">
        <v>28</v>
      </c>
      <c r="P4" s="9" t="s">
        <v>17</v>
      </c>
      <c r="Q4" s="13" t="s">
        <v>32</v>
      </c>
    </row>
    <row r="5" spans="2:18" x14ac:dyDescent="0.25">
      <c r="B5" s="1">
        <v>1</v>
      </c>
      <c r="C5" s="2" t="s">
        <v>2</v>
      </c>
      <c r="D5" s="10">
        <v>189.93</v>
      </c>
      <c r="E5" s="10">
        <v>113298</v>
      </c>
      <c r="F5" s="4">
        <v>15098</v>
      </c>
      <c r="G5" s="4">
        <v>15098</v>
      </c>
      <c r="H5" s="11">
        <f>F5+G5</f>
        <v>30196</v>
      </c>
      <c r="I5" s="4">
        <v>15098</v>
      </c>
      <c r="J5" s="4">
        <v>15098</v>
      </c>
      <c r="K5" s="4">
        <v>15098</v>
      </c>
      <c r="L5" s="11">
        <f>I5+J5+K5</f>
        <v>45294</v>
      </c>
      <c r="M5" s="4">
        <v>15098</v>
      </c>
      <c r="N5" s="4">
        <v>15098</v>
      </c>
      <c r="O5" s="4">
        <v>7612</v>
      </c>
      <c r="P5" s="4">
        <f>M5+N5+O5</f>
        <v>37808</v>
      </c>
      <c r="Q5" s="10">
        <f>F5+G5+I5+J5+K5+M5+N5+O5</f>
        <v>113298</v>
      </c>
      <c r="R5" s="5"/>
    </row>
    <row r="6" spans="2:18" ht="30" x14ac:dyDescent="0.25">
      <c r="B6" s="1">
        <v>2</v>
      </c>
      <c r="C6" s="2" t="s">
        <v>3</v>
      </c>
      <c r="D6" s="10">
        <v>142.94999999999999</v>
      </c>
      <c r="E6" s="10">
        <v>85273</v>
      </c>
      <c r="F6" s="4">
        <v>11364</v>
      </c>
      <c r="G6" s="4">
        <v>11364</v>
      </c>
      <c r="H6" s="11">
        <f t="shared" ref="H6:H18" si="0">F6+G6</f>
        <v>22728</v>
      </c>
      <c r="I6" s="4">
        <v>11364</v>
      </c>
      <c r="J6" s="4">
        <v>11364</v>
      </c>
      <c r="K6" s="4">
        <v>11364</v>
      </c>
      <c r="L6" s="11">
        <f t="shared" ref="L6:L18" si="1">I6+J6+K6</f>
        <v>34092</v>
      </c>
      <c r="M6" s="4">
        <v>11364</v>
      </c>
      <c r="N6" s="4">
        <v>11364</v>
      </c>
      <c r="O6" s="4">
        <v>5725</v>
      </c>
      <c r="P6" s="4">
        <f>M6+N6+O6</f>
        <v>28453</v>
      </c>
      <c r="Q6" s="10">
        <f>F6+G6+I6+J6+K6+M6+N6+O6</f>
        <v>85273</v>
      </c>
      <c r="R6" s="5"/>
    </row>
    <row r="7" spans="2:18" ht="30" x14ac:dyDescent="0.25">
      <c r="B7" s="1">
        <v>3</v>
      </c>
      <c r="C7" s="2" t="s">
        <v>4</v>
      </c>
      <c r="D7" s="10">
        <v>166.78</v>
      </c>
      <c r="E7" s="10">
        <v>99488</v>
      </c>
      <c r="F7" s="4">
        <v>13258</v>
      </c>
      <c r="G7" s="4">
        <v>13258</v>
      </c>
      <c r="H7" s="11">
        <f t="shared" si="0"/>
        <v>26516</v>
      </c>
      <c r="I7" s="4">
        <v>13258</v>
      </c>
      <c r="J7" s="4">
        <v>13258</v>
      </c>
      <c r="K7" s="4">
        <v>13258</v>
      </c>
      <c r="L7" s="11">
        <f t="shared" si="1"/>
        <v>39774</v>
      </c>
      <c r="M7" s="4">
        <v>13258</v>
      </c>
      <c r="N7" s="4">
        <v>13258</v>
      </c>
      <c r="O7" s="4">
        <v>6682</v>
      </c>
      <c r="P7" s="4">
        <f>M7+N7+O7</f>
        <v>33198</v>
      </c>
      <c r="Q7" s="10">
        <f>F7+G7+I7+J7+K7+M7+N7+O7</f>
        <v>99488</v>
      </c>
      <c r="R7" s="5"/>
    </row>
    <row r="8" spans="2:18" x14ac:dyDescent="0.25">
      <c r="B8" s="1">
        <v>4</v>
      </c>
      <c r="C8" s="2" t="s">
        <v>5</v>
      </c>
      <c r="D8" s="10">
        <v>90.3</v>
      </c>
      <c r="E8" s="10">
        <v>53866</v>
      </c>
      <c r="F8" s="4">
        <v>7178</v>
      </c>
      <c r="G8" s="4">
        <v>7178</v>
      </c>
      <c r="H8" s="11">
        <f t="shared" si="0"/>
        <v>14356</v>
      </c>
      <c r="I8" s="4">
        <v>7178</v>
      </c>
      <c r="J8" s="4">
        <v>7178</v>
      </c>
      <c r="K8" s="4">
        <v>7178</v>
      </c>
      <c r="L8" s="11">
        <f t="shared" si="1"/>
        <v>21534</v>
      </c>
      <c r="M8" s="4">
        <v>7178</v>
      </c>
      <c r="N8" s="4">
        <v>7178</v>
      </c>
      <c r="O8" s="4">
        <v>3620</v>
      </c>
      <c r="P8" s="4">
        <f>M8+N8+O8</f>
        <v>17976</v>
      </c>
      <c r="Q8" s="10">
        <f>F8+G8+I8+J8+K8+M8+N8+O8</f>
        <v>53866</v>
      </c>
      <c r="R8" s="5"/>
    </row>
    <row r="9" spans="2:18" x14ac:dyDescent="0.25">
      <c r="B9" s="1">
        <v>5</v>
      </c>
      <c r="C9" s="2" t="s">
        <v>6</v>
      </c>
      <c r="D9" s="10">
        <v>201.08</v>
      </c>
      <c r="E9" s="10">
        <v>119949</v>
      </c>
      <c r="F9" s="4">
        <v>15985</v>
      </c>
      <c r="G9" s="4">
        <v>15985</v>
      </c>
      <c r="H9" s="11">
        <f t="shared" si="0"/>
        <v>31970</v>
      </c>
      <c r="I9" s="4">
        <v>15985</v>
      </c>
      <c r="J9" s="4">
        <v>15985</v>
      </c>
      <c r="K9" s="4">
        <v>15985</v>
      </c>
      <c r="L9" s="11">
        <f t="shared" si="1"/>
        <v>47955</v>
      </c>
      <c r="M9" s="4">
        <v>15985</v>
      </c>
      <c r="N9" s="4">
        <v>15985</v>
      </c>
      <c r="O9" s="4">
        <v>8054</v>
      </c>
      <c r="P9" s="4">
        <f>M9+N9+O9</f>
        <v>40024</v>
      </c>
      <c r="Q9" s="10">
        <f>F9+G9+I9+J9+K9+M9+N9+O9</f>
        <v>119949</v>
      </c>
      <c r="R9" s="5"/>
    </row>
    <row r="10" spans="2:18" x14ac:dyDescent="0.25">
      <c r="B10" s="1">
        <v>6</v>
      </c>
      <c r="C10" s="2" t="s">
        <v>7</v>
      </c>
      <c r="D10" s="10">
        <v>208.18</v>
      </c>
      <c r="E10" s="10">
        <v>124184</v>
      </c>
      <c r="F10" s="4">
        <v>16549</v>
      </c>
      <c r="G10" s="4">
        <v>16549</v>
      </c>
      <c r="H10" s="11">
        <f t="shared" si="0"/>
        <v>33098</v>
      </c>
      <c r="I10" s="4">
        <v>16549</v>
      </c>
      <c r="J10" s="4">
        <v>16549</v>
      </c>
      <c r="K10" s="4">
        <v>16549</v>
      </c>
      <c r="L10" s="11">
        <f t="shared" si="1"/>
        <v>49647</v>
      </c>
      <c r="M10" s="4">
        <v>16549</v>
      </c>
      <c r="N10" s="4">
        <v>16549</v>
      </c>
      <c r="O10" s="4">
        <v>8341</v>
      </c>
      <c r="P10" s="4">
        <f>M10+N10+O10</f>
        <v>41439</v>
      </c>
      <c r="Q10" s="10">
        <f>F10+G10+I10+J10+K10+M10+N10+O10</f>
        <v>124184</v>
      </c>
      <c r="R10" s="5"/>
    </row>
    <row r="11" spans="2:18" x14ac:dyDescent="0.25">
      <c r="B11" s="1">
        <v>7</v>
      </c>
      <c r="C11" s="2" t="s">
        <v>8</v>
      </c>
      <c r="D11" s="10">
        <v>64.400000000000006</v>
      </c>
      <c r="E11" s="10">
        <v>38416</v>
      </c>
      <c r="F11" s="4">
        <v>5120</v>
      </c>
      <c r="G11" s="4">
        <v>5120</v>
      </c>
      <c r="H11" s="11">
        <f t="shared" si="0"/>
        <v>10240</v>
      </c>
      <c r="I11" s="4">
        <v>5120</v>
      </c>
      <c r="J11" s="4">
        <v>5120</v>
      </c>
      <c r="K11" s="4">
        <v>5120</v>
      </c>
      <c r="L11" s="11">
        <f t="shared" si="1"/>
        <v>15360</v>
      </c>
      <c r="M11" s="4">
        <v>5120</v>
      </c>
      <c r="N11" s="4">
        <v>5120</v>
      </c>
      <c r="O11" s="4">
        <v>2576</v>
      </c>
      <c r="P11" s="4">
        <f>M11+N11+O11</f>
        <v>12816</v>
      </c>
      <c r="Q11" s="10">
        <f>F11+G11+I11+J11+K11+M11+N11+O11</f>
        <v>38416</v>
      </c>
      <c r="R11" s="5"/>
    </row>
    <row r="12" spans="2:18" x14ac:dyDescent="0.25">
      <c r="B12" s="1">
        <v>8</v>
      </c>
      <c r="C12" s="2" t="s">
        <v>9</v>
      </c>
      <c r="D12" s="10">
        <v>68.95</v>
      </c>
      <c r="E12" s="10">
        <v>41130</v>
      </c>
      <c r="F12" s="4">
        <v>5481</v>
      </c>
      <c r="G12" s="4">
        <v>5481</v>
      </c>
      <c r="H12" s="11">
        <f t="shared" si="0"/>
        <v>10962</v>
      </c>
      <c r="I12" s="4">
        <v>5481</v>
      </c>
      <c r="J12" s="4">
        <v>5481</v>
      </c>
      <c r="K12" s="4">
        <v>5481</v>
      </c>
      <c r="L12" s="11">
        <f t="shared" si="1"/>
        <v>16443</v>
      </c>
      <c r="M12" s="4">
        <v>5481</v>
      </c>
      <c r="N12" s="4">
        <v>5481</v>
      </c>
      <c r="O12" s="4">
        <v>2763</v>
      </c>
      <c r="P12" s="4">
        <f>M12+N12+O12</f>
        <v>13725</v>
      </c>
      <c r="Q12" s="10">
        <f>F12+G12+I12+J12+K12+M12+N12+O12</f>
        <v>41130</v>
      </c>
      <c r="R12" s="5"/>
    </row>
    <row r="13" spans="2:18" x14ac:dyDescent="0.25">
      <c r="B13" s="1">
        <v>9</v>
      </c>
      <c r="C13" s="2" t="s">
        <v>10</v>
      </c>
      <c r="D13" s="10">
        <v>66.48</v>
      </c>
      <c r="E13" s="10">
        <v>39657</v>
      </c>
      <c r="F13" s="4">
        <v>5285</v>
      </c>
      <c r="G13" s="4">
        <v>5285</v>
      </c>
      <c r="H13" s="11">
        <f t="shared" si="0"/>
        <v>10570</v>
      </c>
      <c r="I13" s="4">
        <v>5285</v>
      </c>
      <c r="J13" s="4">
        <v>5285</v>
      </c>
      <c r="K13" s="4">
        <v>5285</v>
      </c>
      <c r="L13" s="11">
        <f t="shared" si="1"/>
        <v>15855</v>
      </c>
      <c r="M13" s="4">
        <v>5285</v>
      </c>
      <c r="N13" s="4">
        <v>5285</v>
      </c>
      <c r="O13" s="4">
        <v>2662</v>
      </c>
      <c r="P13" s="4">
        <f>M13+N13+O13</f>
        <v>13232</v>
      </c>
      <c r="Q13" s="10">
        <f>F13+G13+I13+J13+K13+M13+N13+O13</f>
        <v>39657</v>
      </c>
      <c r="R13" s="5"/>
    </row>
    <row r="14" spans="2:18" x14ac:dyDescent="0.25">
      <c r="B14" s="1">
        <v>10</v>
      </c>
      <c r="C14" s="2" t="s">
        <v>11</v>
      </c>
      <c r="D14" s="10">
        <v>106.9</v>
      </c>
      <c r="E14" s="10">
        <v>63768</v>
      </c>
      <c r="F14" s="4">
        <v>8498</v>
      </c>
      <c r="G14" s="4">
        <v>8498</v>
      </c>
      <c r="H14" s="11">
        <f t="shared" si="0"/>
        <v>16996</v>
      </c>
      <c r="I14" s="4">
        <v>8498</v>
      </c>
      <c r="J14" s="4">
        <v>8498</v>
      </c>
      <c r="K14" s="4">
        <v>8498</v>
      </c>
      <c r="L14" s="11">
        <f t="shared" si="1"/>
        <v>25494</v>
      </c>
      <c r="M14" s="4">
        <v>8498</v>
      </c>
      <c r="N14" s="4">
        <v>8498</v>
      </c>
      <c r="O14" s="4">
        <v>4282</v>
      </c>
      <c r="P14" s="4">
        <f>M14+N14+O14</f>
        <v>21278</v>
      </c>
      <c r="Q14" s="10">
        <f>F14+G14+I14+J14+K14+M14+N14+O14</f>
        <v>63768</v>
      </c>
      <c r="R14" s="5"/>
    </row>
    <row r="15" spans="2:18" ht="30" x14ac:dyDescent="0.25">
      <c r="B15" s="1">
        <v>11</v>
      </c>
      <c r="C15" s="2" t="s">
        <v>12</v>
      </c>
      <c r="D15" s="10">
        <v>99.01</v>
      </c>
      <c r="E15" s="10">
        <v>59062</v>
      </c>
      <c r="F15" s="4">
        <v>7871</v>
      </c>
      <c r="G15" s="4">
        <v>7871</v>
      </c>
      <c r="H15" s="11">
        <f t="shared" si="0"/>
        <v>15742</v>
      </c>
      <c r="I15" s="4">
        <v>7871</v>
      </c>
      <c r="J15" s="4">
        <v>7871</v>
      </c>
      <c r="K15" s="4">
        <v>7871</v>
      </c>
      <c r="L15" s="11">
        <f t="shared" si="1"/>
        <v>23613</v>
      </c>
      <c r="M15" s="4">
        <v>7871</v>
      </c>
      <c r="N15" s="4">
        <v>7871</v>
      </c>
      <c r="O15" s="4">
        <v>3965</v>
      </c>
      <c r="P15" s="4">
        <f>M15+N15+O15</f>
        <v>19707</v>
      </c>
      <c r="Q15" s="10">
        <f>F15+G15+I15+J15+K15+M15+N15+O15</f>
        <v>59062</v>
      </c>
      <c r="R15" s="5"/>
    </row>
    <row r="16" spans="2:18" x14ac:dyDescent="0.25">
      <c r="B16" s="1">
        <v>12</v>
      </c>
      <c r="C16" s="2" t="s">
        <v>13</v>
      </c>
      <c r="D16" s="10">
        <v>107.63</v>
      </c>
      <c r="E16" s="10">
        <v>64204</v>
      </c>
      <c r="F16" s="4">
        <v>8556</v>
      </c>
      <c r="G16" s="4">
        <v>8556</v>
      </c>
      <c r="H16" s="11">
        <f t="shared" si="0"/>
        <v>17112</v>
      </c>
      <c r="I16" s="4">
        <v>8556</v>
      </c>
      <c r="J16" s="4">
        <v>8556</v>
      </c>
      <c r="K16" s="4">
        <v>8556</v>
      </c>
      <c r="L16" s="11">
        <f t="shared" si="1"/>
        <v>25668</v>
      </c>
      <c r="M16" s="4">
        <v>8556</v>
      </c>
      <c r="N16" s="4">
        <v>8556</v>
      </c>
      <c r="O16" s="4">
        <v>4312</v>
      </c>
      <c r="P16" s="4">
        <f>M16+N16+O16</f>
        <v>21424</v>
      </c>
      <c r="Q16" s="10">
        <f>F16+G16+I16+J16+K16+M16+N16+O16</f>
        <v>64204</v>
      </c>
      <c r="R16" s="5"/>
    </row>
    <row r="17" spans="2:18" ht="28.5" customHeight="1" x14ac:dyDescent="0.25">
      <c r="B17" s="1">
        <v>13</v>
      </c>
      <c r="C17" s="2" t="s">
        <v>34</v>
      </c>
      <c r="D17" s="10">
        <v>85</v>
      </c>
      <c r="E17" s="10">
        <v>50705</v>
      </c>
      <c r="F17" s="4">
        <v>6757</v>
      </c>
      <c r="G17" s="4">
        <v>6757</v>
      </c>
      <c r="H17" s="11">
        <f t="shared" si="0"/>
        <v>13514</v>
      </c>
      <c r="I17" s="4">
        <v>6757</v>
      </c>
      <c r="J17" s="4">
        <v>6757</v>
      </c>
      <c r="K17" s="4">
        <v>6757</v>
      </c>
      <c r="L17" s="11">
        <f t="shared" si="1"/>
        <v>20271</v>
      </c>
      <c r="M17" s="4">
        <v>6757</v>
      </c>
      <c r="N17" s="4">
        <v>6757</v>
      </c>
      <c r="O17" s="4">
        <v>3406</v>
      </c>
      <c r="P17" s="4">
        <f>M17+N17+O17</f>
        <v>16920</v>
      </c>
      <c r="Q17" s="10">
        <f>F17+G17+I17+J17+K17+M17+N17+O17</f>
        <v>50705</v>
      </c>
      <c r="R17" s="5"/>
    </row>
    <row r="18" spans="2:18" x14ac:dyDescent="0.25">
      <c r="B18" s="1"/>
      <c r="C18" s="1" t="s">
        <v>14</v>
      </c>
      <c r="D18" s="10">
        <f t="shared" ref="D18:G18" si="2">SUM(D5:D17)</f>
        <v>1597.5900000000001</v>
      </c>
      <c r="E18" s="10">
        <f t="shared" si="2"/>
        <v>953000</v>
      </c>
      <c r="F18" s="4">
        <f t="shared" si="2"/>
        <v>127000</v>
      </c>
      <c r="G18" s="4">
        <f t="shared" si="2"/>
        <v>127000</v>
      </c>
      <c r="H18" s="11">
        <f t="shared" si="0"/>
        <v>254000</v>
      </c>
      <c r="I18" s="4">
        <f>SUM(I5:I17)</f>
        <v>127000</v>
      </c>
      <c r="J18" s="4">
        <f>SUM(J5:J17)</f>
        <v>127000</v>
      </c>
      <c r="K18" s="4">
        <f>SUM(K5:K17)</f>
        <v>127000</v>
      </c>
      <c r="L18" s="11">
        <f t="shared" si="1"/>
        <v>381000</v>
      </c>
      <c r="M18" s="4">
        <f>SUM(M5:M17)</f>
        <v>127000</v>
      </c>
      <c r="N18" s="4">
        <f>SUM(N5:N17)</f>
        <v>127000</v>
      </c>
      <c r="O18" s="4">
        <f>SUM(O5:O17)</f>
        <v>64000</v>
      </c>
      <c r="P18" s="4">
        <f>M18+N18+O18</f>
        <v>318000</v>
      </c>
      <c r="Q18" s="10">
        <f>SUM(Q5:Q17)</f>
        <v>953000</v>
      </c>
      <c r="R18" s="5"/>
    </row>
    <row r="19" spans="2:18" x14ac:dyDescent="0.25">
      <c r="D19" s="5"/>
      <c r="E19" s="5"/>
      <c r="F19" s="5"/>
      <c r="G19" s="5"/>
      <c r="H19" s="5"/>
      <c r="I19" s="5"/>
      <c r="Q19" s="5"/>
    </row>
    <row r="20" spans="2:18" x14ac:dyDescent="0.25">
      <c r="D20" s="5"/>
      <c r="E20" s="5"/>
      <c r="F20" s="5"/>
      <c r="G20" s="5"/>
      <c r="H20" s="5"/>
      <c r="I20" s="5"/>
      <c r="Q20" s="5"/>
    </row>
    <row r="21" spans="2:18" x14ac:dyDescent="0.25">
      <c r="D21" s="5"/>
      <c r="E21" s="5"/>
      <c r="F21" s="5"/>
      <c r="G21" s="5"/>
      <c r="H21" s="5"/>
      <c r="I21" s="5"/>
      <c r="Q21" s="5"/>
    </row>
    <row r="22" spans="2:18" x14ac:dyDescent="0.25">
      <c r="D22" s="5"/>
      <c r="E22" s="5"/>
      <c r="F22" s="5"/>
      <c r="G22" s="5"/>
      <c r="H22" s="5"/>
      <c r="I22" s="5"/>
      <c r="Q22" s="5"/>
    </row>
    <row r="23" spans="2:18" x14ac:dyDescent="0.25">
      <c r="D23" s="5"/>
      <c r="E23" s="5"/>
      <c r="F23" s="5"/>
      <c r="G23" s="5"/>
      <c r="H23" s="5"/>
      <c r="I23" s="5"/>
      <c r="Q23" s="5"/>
    </row>
    <row r="24" spans="2:18" x14ac:dyDescent="0.25">
      <c r="D24" s="5"/>
      <c r="E24" s="5"/>
      <c r="F24" s="5"/>
      <c r="G24" s="5"/>
      <c r="H24" s="5"/>
      <c r="I24" s="5"/>
      <c r="Q24" s="5"/>
    </row>
    <row r="25" spans="2:18" x14ac:dyDescent="0.25">
      <c r="D25" s="5"/>
      <c r="E25" s="5"/>
      <c r="F25" s="5"/>
      <c r="G25" s="5"/>
      <c r="H25" s="5"/>
      <c r="I25" s="5"/>
      <c r="Q25" s="5"/>
    </row>
    <row r="26" spans="2:18" x14ac:dyDescent="0.25">
      <c r="D26" s="5"/>
      <c r="E26" s="5"/>
      <c r="F26" s="5"/>
      <c r="G26" s="5"/>
      <c r="H26" s="5"/>
      <c r="I26" s="5"/>
      <c r="Q26" s="5"/>
    </row>
    <row r="27" spans="2:18" x14ac:dyDescent="0.25">
      <c r="D27" s="5"/>
      <c r="E27" s="5"/>
      <c r="F27" s="5"/>
      <c r="G27" s="5"/>
      <c r="H27" s="5"/>
      <c r="I27" s="5"/>
      <c r="Q27" s="5"/>
    </row>
    <row r="28" spans="2:18" x14ac:dyDescent="0.25">
      <c r="D28" s="5"/>
      <c r="E28" s="5"/>
      <c r="F28" s="5"/>
      <c r="G28" s="5"/>
      <c r="H28" s="5"/>
      <c r="I28" s="5"/>
      <c r="Q28" s="5"/>
    </row>
    <row r="30" spans="2:18" ht="45" x14ac:dyDescent="0.25">
      <c r="C30" s="2" t="s">
        <v>29</v>
      </c>
      <c r="D30" s="4">
        <v>127000</v>
      </c>
    </row>
    <row r="31" spans="2:18" x14ac:dyDescent="0.25">
      <c r="C31" s="1" t="s">
        <v>22</v>
      </c>
      <c r="D31" s="4">
        <v>1597.59</v>
      </c>
    </row>
    <row r="32" spans="2:18" x14ac:dyDescent="0.25">
      <c r="C32" s="1" t="s">
        <v>23</v>
      </c>
      <c r="D32" s="4">
        <f>D30/D31</f>
        <v>79.49473895054426</v>
      </c>
    </row>
    <row r="37" spans="3:4" x14ac:dyDescent="0.25">
      <c r="C37" s="1" t="s">
        <v>30</v>
      </c>
      <c r="D37" s="4">
        <v>64000</v>
      </c>
    </row>
    <row r="38" spans="3:4" x14ac:dyDescent="0.25">
      <c r="C38" s="1" t="s">
        <v>31</v>
      </c>
      <c r="D38" s="4">
        <v>1597.59</v>
      </c>
    </row>
    <row r="39" spans="3:4" x14ac:dyDescent="0.25">
      <c r="C39" s="1" t="s">
        <v>23</v>
      </c>
      <c r="D39" s="4">
        <f>D37/D38</f>
        <v>40.060340888463251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2022-05-03T08:24:16Z</cp:lastPrinted>
  <dcterms:created xsi:type="dcterms:W3CDTF">2021-07-28T12:31:43Z</dcterms:created>
  <dcterms:modified xsi:type="dcterms:W3CDTF">2022-05-11T06:01:24Z</dcterms:modified>
</cp:coreProperties>
</file>